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ASQUA 2025\"/>
    </mc:Choice>
  </mc:AlternateContent>
  <bookViews>
    <workbookView xWindow="0" yWindow="0" windowWidth="20490" windowHeight="9045"/>
  </bookViews>
  <sheets>
    <sheet name="MODULO ORDINE" sheetId="1" r:id="rId1"/>
    <sheet name="PER INSERIMENTO SU DEMETRA" sheetId="2" r:id="rId2"/>
  </sheets>
  <definedNames>
    <definedName name="_xlnm._FilterDatabase" localSheetId="0" hidden="1">'MODULO ORDINE'!$A$4:$H$55</definedName>
    <definedName name="_xlnm._FilterDatabase" localSheetId="1" hidden="1">'PER INSERIMENTO SU DEMETRA'!$A$4:$B$37</definedName>
    <definedName name="_xlnm.Print_Titles" localSheetId="0">'MODULO ORDINE'!$1:$3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2" l="1"/>
  <c r="A55" i="2"/>
  <c r="B54" i="2"/>
  <c r="A54" i="2"/>
  <c r="B53" i="2"/>
  <c r="A53" i="2"/>
  <c r="B52" i="2"/>
  <c r="A52" i="2"/>
  <c r="B51" i="2"/>
  <c r="A51" i="2"/>
  <c r="B50" i="2"/>
  <c r="A50" i="2"/>
  <c r="B49" i="2"/>
  <c r="A49" i="2"/>
  <c r="B48" i="2"/>
  <c r="A48" i="2"/>
  <c r="B47" i="2"/>
  <c r="A47" i="2"/>
  <c r="B46" i="2"/>
  <c r="A46" i="2"/>
  <c r="B45" i="2"/>
  <c r="A45" i="2"/>
  <c r="B44" i="2"/>
  <c r="A44" i="2"/>
  <c r="B43" i="2"/>
  <c r="A43" i="2"/>
  <c r="B42" i="2"/>
  <c r="A42" i="2"/>
  <c r="B41" i="2"/>
  <c r="A41" i="2"/>
  <c r="B40" i="2"/>
  <c r="A40" i="2"/>
  <c r="B39" i="2"/>
  <c r="A39" i="2"/>
  <c r="B38" i="2"/>
  <c r="A38" i="2"/>
  <c r="B37" i="2"/>
  <c r="A37" i="2"/>
  <c r="B36" i="2"/>
  <c r="A36" i="2"/>
  <c r="B35" i="2"/>
  <c r="A35" i="2"/>
  <c r="B34" i="2"/>
  <c r="A34" i="2"/>
  <c r="B33" i="2"/>
  <c r="A33" i="2"/>
  <c r="B32" i="2"/>
  <c r="A32" i="2"/>
  <c r="B31" i="2"/>
  <c r="A31" i="2"/>
  <c r="B30" i="2"/>
  <c r="A30" i="2"/>
  <c r="B29" i="2"/>
  <c r="A29" i="2"/>
  <c r="B28" i="2"/>
  <c r="A28" i="2"/>
  <c r="B27" i="2"/>
  <c r="A27" i="2"/>
  <c r="B26" i="2"/>
  <c r="A26" i="2"/>
  <c r="B25" i="2"/>
  <c r="A25" i="2"/>
  <c r="B24" i="2"/>
  <c r="A24" i="2"/>
  <c r="B23" i="2"/>
  <c r="A23" i="2"/>
  <c r="B22" i="2"/>
  <c r="A22" i="2"/>
  <c r="B21" i="2"/>
  <c r="A21" i="2"/>
  <c r="B20" i="2"/>
  <c r="A20" i="2"/>
  <c r="B19" i="2"/>
  <c r="A19" i="2"/>
  <c r="B18" i="2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8" i="2"/>
  <c r="A8" i="2"/>
  <c r="B7" i="2"/>
  <c r="A7" i="2"/>
  <c r="B6" i="2"/>
  <c r="A6" i="2"/>
  <c r="B5" i="2"/>
  <c r="A5" i="2"/>
  <c r="H55" i="1"/>
  <c r="G55" i="1"/>
  <c r="H54" i="1"/>
  <c r="G54" i="1"/>
  <c r="H53" i="1"/>
  <c r="G53" i="1"/>
  <c r="C53" i="1"/>
  <c r="G52" i="1"/>
  <c r="C52" i="1"/>
  <c r="H51" i="1"/>
  <c r="G51" i="1"/>
  <c r="C51" i="1"/>
  <c r="G50" i="1"/>
  <c r="C50" i="1"/>
  <c r="G49" i="1"/>
  <c r="C49" i="1"/>
  <c r="G48" i="1"/>
  <c r="C48" i="1"/>
  <c r="G47" i="1"/>
  <c r="C47" i="1"/>
  <c r="H47" i="1" s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9" i="1" l="1"/>
  <c r="H48" i="1"/>
  <c r="H50" i="1"/>
  <c r="H52" i="1"/>
  <c r="H3" i="1" l="1"/>
</calcChain>
</file>

<file path=xl/sharedStrings.xml><?xml version="1.0" encoding="utf-8"?>
<sst xmlns="http://schemas.openxmlformats.org/spreadsheetml/2006/main" count="67" uniqueCount="67">
  <si>
    <t>MODULO PASQUA 2025</t>
  </si>
  <si>
    <t>BOTTEGA</t>
  </si>
  <si>
    <t>CITTA</t>
  </si>
  <si>
    <t>TOTALE IMPONIBILE</t>
  </si>
  <si>
    <t>CODICE</t>
  </si>
  <si>
    <t>DESCRIZIONE</t>
  </si>
  <si>
    <t>PVP</t>
  </si>
  <si>
    <t>SCONTO</t>
  </si>
  <si>
    <t>MULTIPLI</t>
  </si>
  <si>
    <t>QUANTITA</t>
  </si>
  <si>
    <t>CHECK</t>
  </si>
  <si>
    <t>IMPONIBILE</t>
  </si>
  <si>
    <t>COLOMBA TRADIZIONALE  750g BORSA COTONE</t>
  </si>
  <si>
    <t>COLOMBA TRADIZIONALE  750g</t>
  </si>
  <si>
    <t>COLOMBA CON GOCCE DI CIOCCOLATO 750g</t>
  </si>
  <si>
    <t>COLOMBA CON PERE E CIOCCOLATO 750g</t>
  </si>
  <si>
    <t>COLOMBA BAGNATA AL  VINO PASSITO 500g</t>
  </si>
  <si>
    <t>TORTA DELLE ROSE 500g</t>
  </si>
  <si>
    <t>BISCOTTI PASQUALINI ALLA FRAGOLA 200g</t>
  </si>
  <si>
    <t>CESTINO PRIMAVERA CON PASQUALINI ALLA FRAGOLA 200g</t>
  </si>
  <si>
    <t>BISCOTTI PASQUALI VEGANI 100g</t>
  </si>
  <si>
    <t>BISCOTTI FROLLA DECORATA CONGLIETTO 180g</t>
  </si>
  <si>
    <t>OVETTI CONFETTATI 200g</t>
  </si>
  <si>
    <t>CESTINO PRIMAVERA CON OVETTI PRALINATI 200g</t>
  </si>
  <si>
    <t>ARCOBALUOVO LATTE 250g</t>
  </si>
  <si>
    <t>ARCOBALUOVO FONDENTE EXTRA 250g</t>
  </si>
  <si>
    <t>UOVO CIOCCOLATO AL LATTE 250g</t>
  </si>
  <si>
    <t>UOVO CIOCCOLATO FONDENTE 250g</t>
  </si>
  <si>
    <t>UOVO CIOCCOLATO AL LATTE 350G</t>
  </si>
  <si>
    <t>UOVO CIOCCOLATO FONDENTE 350G</t>
  </si>
  <si>
    <t>UOVO CIOCCOLATO AL LATTE 1 KG</t>
  </si>
  <si>
    <t>UOVO CIOCCOLATO FONDENTE 1 KG</t>
  </si>
  <si>
    <t>UOVO FONDENTE CON GRANELLA DI NOCCIOLE IGP 280g</t>
  </si>
  <si>
    <t>HUEVITO LATTE 100g</t>
  </si>
  <si>
    <t>HUEVITO LATTE NOCCIOLE 100g</t>
  </si>
  <si>
    <t>HUEVITO FONDENTE EXTRA 100g</t>
  </si>
  <si>
    <t>HUEVITO FONDENTE EXTRA ARANCIO 100g</t>
  </si>
  <si>
    <t>HUEVITO FONDENTE EXTRA BERGAMOTTO 100g</t>
  </si>
  <si>
    <t>HUEVITO POUCH AL LATTE 100g</t>
  </si>
  <si>
    <t>HUEVITO POUCH FONDENTE EXTRA 100g</t>
  </si>
  <si>
    <t>HUEVITO PANDANUS LATTE FONDENTE EXTRA 2X100g</t>
  </si>
  <si>
    <t>HUEVITO PANDANUS FOND.PISTACCHIO E FOND.MANDORLA 2X100g</t>
  </si>
  <si>
    <t>HUEVITO PANDANUS FOND.BERGAMOTTO E LATTE NOCCIOLE 2X100g</t>
  </si>
  <si>
    <t>HUEVITO BOX LATTE 150g</t>
  </si>
  <si>
    <t>HUEVITO BOX FONDENTE 150g</t>
  </si>
  <si>
    <t>HUEVITO BAG FON.ARANCIO, FON.BERGAMOTTO, LAT.NOCCIOLE 3X50g</t>
  </si>
  <si>
    <t>SCATOLA 10 TAVOLETTE BUONA PASQUA 40g</t>
  </si>
  <si>
    <t>SCATOLA 10 OVETTI PIATTI CIOCCOLATO MISTI 80g</t>
  </si>
  <si>
    <t>UOVO PIATTO BIANCO DECORI FONDENTE 350g</t>
  </si>
  <si>
    <t>UOVO PIATTO LATTE DECORI BIANCO 350g</t>
  </si>
  <si>
    <t>UOVO PIATTO FONDENTE E DECORI BIANCO 350g</t>
  </si>
  <si>
    <t>UOVO PIATTO ARRICCHITO LATTE FRUTTA SECCA 350g</t>
  </si>
  <si>
    <t>UOVO PIATTO ARRICCHITO FONDENTE FRUTTA SECCA 350g</t>
  </si>
  <si>
    <t>SCATOLA 10 MEZZO UOVO DI CIOCCOLATO 40g</t>
  </si>
  <si>
    <t>SCATOLA 4 MEZZO UOVO DI CIOCCOLATO 150g</t>
  </si>
  <si>
    <t>SCATOLA 3 COLOMBE CIOCCOLATO MISTE 130g</t>
  </si>
  <si>
    <t>SCATOLA 12 SACCHETTINI CONIGLIETTI MISTI 100g</t>
  </si>
  <si>
    <t>SCATOLA 8 PULCINI DI CIOCCOLATO 90g</t>
  </si>
  <si>
    <t>SCATOLA 8 FIGURE MISTE (4 CONIGLIETTI 70g e 4 SCOIATTOLI 110g)</t>
  </si>
  <si>
    <t>SCATOLA 8 OVETTI MISTI CON SORPRESA 60g</t>
  </si>
  <si>
    <t>SCATOLA 4 CAMPANE CIOCCOLATO MISTE 140g</t>
  </si>
  <si>
    <t>UOVO BIANCO CONIGLIETTO LATTE CON SORPRESA 170g</t>
  </si>
  <si>
    <t>UOVO LATTE CONIGLIETTO BIANCO CON SORPRESA 170g</t>
  </si>
  <si>
    <t>ISTRUZIONI:</t>
  </si>
  <si>
    <t>Una volta inserite le quantità nel foglio MODULO ORDINE, filtrare qui sotto la colonna A selezionando solo "X", selezionare dalla cella B4 scendendo fino all'ultima, copiare ed incollare in un file di testo che va poi caricato su DEMETRA</t>
  </si>
  <si>
    <t>filtro q</t>
  </si>
  <si>
    <t>Codice articolo;Quantita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</si>
</sst>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Skia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 applyProtection="1">
      <alignment horizontal="left"/>
      <protection hidden="1"/>
    </xf>
    <xf numFmtId="0" fontId="0" fillId="2" borderId="0" xfId="0" applyFill="1" applyProtection="1">
      <protection locked="0"/>
    </xf>
    <xf numFmtId="0" fontId="1" fillId="0" borderId="1" xfId="1" applyNumberFormat="1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left"/>
      <protection hidden="1"/>
    </xf>
    <xf numFmtId="43" fontId="1" fillId="0" borderId="1" xfId="1" applyFill="1" applyBorder="1" applyAlignment="1" applyProtection="1">
      <alignment horizontal="center"/>
      <protection hidden="1"/>
    </xf>
    <xf numFmtId="9" fontId="1" fillId="0" borderId="1" xfId="2" applyFont="1" applyFill="1" applyBorder="1" applyAlignment="1" applyProtection="1">
      <protection hidden="1"/>
    </xf>
    <xf numFmtId="1" fontId="1" fillId="0" borderId="1" xfId="2" applyNumberFormat="1" applyFont="1" applyFill="1" applyBorder="1" applyAlignment="1" applyProtection="1">
      <alignment horizontal="center"/>
      <protection hidden="1"/>
    </xf>
    <xf numFmtId="0" fontId="0" fillId="2" borderId="1" xfId="0" applyFill="1" applyBorder="1" applyProtection="1">
      <protection locked="0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left"/>
      <protection hidden="1"/>
    </xf>
    <xf numFmtId="43" fontId="2" fillId="0" borderId="1" xfId="1" applyFont="1" applyFill="1" applyBorder="1" applyAlignment="1" applyProtection="1">
      <alignment horizontal="center"/>
      <protection hidden="1"/>
    </xf>
    <xf numFmtId="9" fontId="2" fillId="0" borderId="1" xfId="2" applyFont="1" applyFill="1" applyBorder="1" applyAlignment="1" applyProtection="1">
      <protection hidden="1"/>
    </xf>
    <xf numFmtId="1" fontId="2" fillId="0" borderId="1" xfId="2" applyNumberFormat="1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hidden="1"/>
    </xf>
    <xf numFmtId="43" fontId="1" fillId="0" borderId="1" xfId="1" applyFill="1" applyBorder="1" applyAlignment="1" applyProtection="1">
      <alignment horizontal="right"/>
      <protection hidden="1"/>
    </xf>
    <xf numFmtId="43" fontId="2" fillId="0" borderId="1" xfId="1" applyFont="1" applyFill="1" applyBorder="1" applyAlignment="1" applyProtection="1">
      <alignment horizontal="right"/>
      <protection hidden="1"/>
    </xf>
    <xf numFmtId="0" fontId="2" fillId="0" borderId="1" xfId="0" applyFont="1" applyFill="1" applyBorder="1" applyAlignment="1" applyProtection="1">
      <alignment horizontal="left"/>
      <protection hidden="1"/>
    </xf>
    <xf numFmtId="0" fontId="1" fillId="0" borderId="2" xfId="1" applyNumberFormat="1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left"/>
      <protection hidden="1"/>
    </xf>
    <xf numFmtId="43" fontId="1" fillId="0" borderId="2" xfId="1" applyFill="1" applyBorder="1" applyAlignment="1" applyProtection="1">
      <alignment horizontal="right"/>
      <protection hidden="1"/>
    </xf>
    <xf numFmtId="9" fontId="1" fillId="0" borderId="2" xfId="2" applyFont="1" applyFill="1" applyBorder="1" applyAlignment="1" applyProtection="1">
      <protection hidden="1"/>
    </xf>
    <xf numFmtId="1" fontId="1" fillId="0" borderId="2" xfId="2" applyNumberFormat="1" applyFont="1" applyFill="1" applyBorder="1" applyAlignment="1" applyProtection="1">
      <alignment horizontal="center"/>
      <protection hidden="1"/>
    </xf>
    <xf numFmtId="0" fontId="0" fillId="2" borderId="2" xfId="0" applyFill="1" applyBorder="1" applyProtection="1">
      <protection locked="0"/>
    </xf>
    <xf numFmtId="0" fontId="5" fillId="0" borderId="1" xfId="1" applyNumberFormat="1" applyFont="1" applyFill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left"/>
      <protection hidden="1"/>
    </xf>
    <xf numFmtId="43" fontId="5" fillId="0" borderId="1" xfId="1" applyFont="1" applyFill="1" applyBorder="1" applyAlignment="1" applyProtection="1">
      <alignment horizontal="right"/>
      <protection hidden="1"/>
    </xf>
    <xf numFmtId="9" fontId="5" fillId="0" borderId="1" xfId="2" applyFont="1" applyFill="1" applyBorder="1" applyAlignment="1" applyProtection="1">
      <protection hidden="1"/>
    </xf>
    <xf numFmtId="1" fontId="5" fillId="0" borderId="1" xfId="2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left"/>
      <protection hidden="1"/>
    </xf>
    <xf numFmtId="0" fontId="0" fillId="0" borderId="0" xfId="0" applyAlignment="1">
      <alignment horizontal="center" wrapText="1"/>
    </xf>
    <xf numFmtId="0" fontId="0" fillId="0" borderId="0" xfId="0" applyProtection="1"/>
    <xf numFmtId="43" fontId="1" fillId="0" borderId="0" xfId="1" applyFo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3" fillId="0" borderId="0" xfId="0" applyFont="1" applyAlignment="1" applyProtection="1">
      <alignment horizontal="right"/>
    </xf>
    <xf numFmtId="43" fontId="3" fillId="0" borderId="0" xfId="1" applyFont="1" applyProtection="1"/>
    <xf numFmtId="0" fontId="0" fillId="3" borderId="1" xfId="0" applyFill="1" applyBorder="1" applyProtection="1"/>
    <xf numFmtId="43" fontId="1" fillId="3" borderId="1" xfId="1" applyFont="1" applyFill="1" applyBorder="1" applyProtection="1"/>
    <xf numFmtId="0" fontId="0" fillId="3" borderId="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43" fontId="1" fillId="0" borderId="1" xfId="1" applyFont="1" applyBorder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Protection="1"/>
    <xf numFmtId="0" fontId="0" fillId="0" borderId="1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5" fillId="0" borderId="0" xfId="0" applyFont="1" applyProtection="1"/>
    <xf numFmtId="0" fontId="5" fillId="0" borderId="1" xfId="0" applyFont="1" applyBorder="1" applyAlignment="1" applyProtection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0</xdr:row>
      <xdr:rowOff>0</xdr:rowOff>
    </xdr:from>
    <xdr:to>
      <xdr:col>4</xdr:col>
      <xdr:colOff>514350</xdr:colOff>
      <xdr:row>3</xdr:row>
      <xdr:rowOff>9525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0"/>
          <a:ext cx="762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Normal="100" workbookViewId="0">
      <pane xSplit="5" ySplit="4" topLeftCell="F33" activePane="bottomRight" state="frozen"/>
      <selection activeCell="B23" sqref="B23"/>
      <selection pane="topRight" activeCell="B23" sqref="B23"/>
      <selection pane="bottomLeft" activeCell="B23" sqref="B23"/>
      <selection pane="bottomRight" activeCell="B3" sqref="B3"/>
    </sheetView>
  </sheetViews>
  <sheetFormatPr defaultRowHeight="15" x14ac:dyDescent="0.25"/>
  <cols>
    <col min="1" max="1" width="9.7109375" style="32" customWidth="1"/>
    <col min="2" max="2" width="42.5703125" style="32" customWidth="1"/>
    <col min="3" max="3" width="8.5703125" style="33" bestFit="1" customWidth="1"/>
    <col min="4" max="4" width="8.42578125" style="33" customWidth="1"/>
    <col min="5" max="5" width="9.140625" style="32" bestFit="1" customWidth="1"/>
    <col min="6" max="6" width="9" style="32" bestFit="1" customWidth="1"/>
    <col min="7" max="7" width="10.85546875" style="34" customWidth="1"/>
    <col min="8" max="8" width="14.7109375" style="33" customWidth="1"/>
    <col min="9" max="16384" width="9.140625" style="32"/>
  </cols>
  <sheetData>
    <row r="1" spans="1:8" ht="16.5" x14ac:dyDescent="0.35">
      <c r="A1" s="1" t="s">
        <v>0</v>
      </c>
    </row>
    <row r="2" spans="1:8" x14ac:dyDescent="0.25">
      <c r="A2" s="35" t="s">
        <v>1</v>
      </c>
      <c r="B2" s="2"/>
    </row>
    <row r="3" spans="1:8" x14ac:dyDescent="0.25">
      <c r="A3" s="35" t="s">
        <v>2</v>
      </c>
      <c r="B3" s="2"/>
      <c r="G3" s="36" t="s">
        <v>3</v>
      </c>
      <c r="H3" s="37">
        <f>SUM(H5:H53)</f>
        <v>0</v>
      </c>
    </row>
    <row r="4" spans="1:8" x14ac:dyDescent="0.25">
      <c r="A4" s="38" t="s">
        <v>4</v>
      </c>
      <c r="B4" s="38" t="s">
        <v>5</v>
      </c>
      <c r="C4" s="39" t="s">
        <v>6</v>
      </c>
      <c r="D4" s="39" t="s">
        <v>7</v>
      </c>
      <c r="E4" s="38" t="s">
        <v>8</v>
      </c>
      <c r="F4" s="38" t="s">
        <v>9</v>
      </c>
      <c r="G4" s="40" t="s">
        <v>10</v>
      </c>
      <c r="H4" s="39" t="s">
        <v>11</v>
      </c>
    </row>
    <row r="5" spans="1:8" x14ac:dyDescent="0.25">
      <c r="A5" s="3">
        <v>9000315</v>
      </c>
      <c r="B5" s="4" t="s">
        <v>12</v>
      </c>
      <c r="C5" s="5">
        <v>16</v>
      </c>
      <c r="D5" s="6">
        <v>0.2</v>
      </c>
      <c r="E5" s="7">
        <v>6</v>
      </c>
      <c r="F5" s="8"/>
      <c r="G5" s="41" t="str">
        <f>IF(MOD(F5,E5)=0,"ok","controllare")</f>
        <v>ok</v>
      </c>
      <c r="H5" s="42">
        <f>+ROUND(F5*C5/1.1*(1-D5),2)</f>
        <v>0</v>
      </c>
    </row>
    <row r="6" spans="1:8" s="44" customFormat="1" x14ac:dyDescent="0.25">
      <c r="A6" s="9">
        <v>9000359</v>
      </c>
      <c r="B6" s="10" t="s">
        <v>13</v>
      </c>
      <c r="C6" s="11">
        <v>12</v>
      </c>
      <c r="D6" s="12">
        <v>0.2</v>
      </c>
      <c r="E6" s="13">
        <v>6</v>
      </c>
      <c r="F6" s="14"/>
      <c r="G6" s="43" t="str">
        <f>IF(MOD(F6,E6)=0,"ok","controllare")</f>
        <v>ok</v>
      </c>
      <c r="H6" s="42">
        <f t="shared" ref="H6:H55" si="0">+ROUND(F6*C6/1.1*(1-D6),2)</f>
        <v>0</v>
      </c>
    </row>
    <row r="7" spans="1:8" s="44" customFormat="1" x14ac:dyDescent="0.25">
      <c r="A7" s="9">
        <v>9000393</v>
      </c>
      <c r="B7" s="10" t="s">
        <v>14</v>
      </c>
      <c r="C7" s="11">
        <v>19</v>
      </c>
      <c r="D7" s="12">
        <v>0.2</v>
      </c>
      <c r="E7" s="13">
        <v>6</v>
      </c>
      <c r="F7" s="14"/>
      <c r="G7" s="43" t="str">
        <f>IF(MOD(F7,E7)=0,"ok","controllare")</f>
        <v>ok</v>
      </c>
      <c r="H7" s="42">
        <f t="shared" si="0"/>
        <v>0</v>
      </c>
    </row>
    <row r="8" spans="1:8" s="44" customFormat="1" x14ac:dyDescent="0.25">
      <c r="A8" s="9">
        <v>9000394</v>
      </c>
      <c r="B8" s="10" t="s">
        <v>15</v>
      </c>
      <c r="C8" s="11">
        <v>19</v>
      </c>
      <c r="D8" s="12">
        <v>0.2</v>
      </c>
      <c r="E8" s="13">
        <v>6</v>
      </c>
      <c r="F8" s="14"/>
      <c r="G8" s="43" t="str">
        <f>IF(MOD(F8,E8)=0,"ok","controllare")</f>
        <v>ok</v>
      </c>
      <c r="H8" s="42">
        <f t="shared" si="0"/>
        <v>0</v>
      </c>
    </row>
    <row r="9" spans="1:8" x14ac:dyDescent="0.25">
      <c r="A9" s="3">
        <v>9000318</v>
      </c>
      <c r="B9" s="4" t="s">
        <v>16</v>
      </c>
      <c r="C9" s="5">
        <v>18</v>
      </c>
      <c r="D9" s="6">
        <v>0.2</v>
      </c>
      <c r="E9" s="7">
        <v>4</v>
      </c>
      <c r="F9" s="8"/>
      <c r="G9" s="41" t="str">
        <f t="shared" ref="G9:G51" si="1">IF(MOD(F9,E9)=0,"ok","controllare")</f>
        <v>ok</v>
      </c>
      <c r="H9" s="42">
        <f t="shared" si="0"/>
        <v>0</v>
      </c>
    </row>
    <row r="10" spans="1:8" x14ac:dyDescent="0.25">
      <c r="A10" s="3">
        <v>9180208</v>
      </c>
      <c r="B10" s="15" t="s">
        <v>17</v>
      </c>
      <c r="C10" s="5">
        <v>14</v>
      </c>
      <c r="D10" s="6">
        <v>0.2</v>
      </c>
      <c r="E10" s="7">
        <v>2</v>
      </c>
      <c r="F10" s="8"/>
      <c r="G10" s="41" t="str">
        <f t="shared" si="1"/>
        <v>ok</v>
      </c>
      <c r="H10" s="42">
        <f t="shared" si="0"/>
        <v>0</v>
      </c>
    </row>
    <row r="11" spans="1:8" x14ac:dyDescent="0.25">
      <c r="A11" s="3">
        <v>9170240</v>
      </c>
      <c r="B11" s="4" t="s">
        <v>18</v>
      </c>
      <c r="C11" s="5">
        <v>4.8</v>
      </c>
      <c r="D11" s="6">
        <v>0.25</v>
      </c>
      <c r="E11" s="7">
        <v>6</v>
      </c>
      <c r="F11" s="8"/>
      <c r="G11" s="41" t="str">
        <f t="shared" si="1"/>
        <v>ok</v>
      </c>
      <c r="H11" s="42">
        <f t="shared" si="0"/>
        <v>0</v>
      </c>
    </row>
    <row r="12" spans="1:8" x14ac:dyDescent="0.25">
      <c r="A12" s="3">
        <v>9170247</v>
      </c>
      <c r="B12" s="4" t="s">
        <v>19</v>
      </c>
      <c r="C12" s="5">
        <v>8.5</v>
      </c>
      <c r="D12" s="6">
        <v>0.25</v>
      </c>
      <c r="E12" s="7">
        <v>6</v>
      </c>
      <c r="F12" s="8"/>
      <c r="G12" s="41" t="str">
        <f t="shared" si="1"/>
        <v>ok</v>
      </c>
      <c r="H12" s="42">
        <f t="shared" si="0"/>
        <v>0</v>
      </c>
    </row>
    <row r="13" spans="1:8" s="44" customFormat="1" x14ac:dyDescent="0.25">
      <c r="A13" s="9">
        <v>9000395</v>
      </c>
      <c r="B13" s="10" t="s">
        <v>20</v>
      </c>
      <c r="C13" s="11">
        <v>7</v>
      </c>
      <c r="D13" s="12">
        <v>0.25</v>
      </c>
      <c r="E13" s="13">
        <v>6</v>
      </c>
      <c r="F13" s="14"/>
      <c r="G13" s="43" t="str">
        <f t="shared" si="1"/>
        <v>ok</v>
      </c>
      <c r="H13" s="42">
        <f t="shared" si="0"/>
        <v>0</v>
      </c>
    </row>
    <row r="14" spans="1:8" s="44" customFormat="1" x14ac:dyDescent="0.25">
      <c r="A14" s="9">
        <v>9000396</v>
      </c>
      <c r="B14" s="10" t="s">
        <v>21</v>
      </c>
      <c r="C14" s="11">
        <v>7</v>
      </c>
      <c r="D14" s="12">
        <v>0.25</v>
      </c>
      <c r="E14" s="13">
        <v>8</v>
      </c>
      <c r="F14" s="14"/>
      <c r="G14" s="43" t="str">
        <f t="shared" si="1"/>
        <v>ok</v>
      </c>
      <c r="H14" s="42">
        <f t="shared" si="0"/>
        <v>0</v>
      </c>
    </row>
    <row r="15" spans="1:8" x14ac:dyDescent="0.25">
      <c r="A15" s="3">
        <v>9000256</v>
      </c>
      <c r="B15" s="4" t="s">
        <v>22</v>
      </c>
      <c r="C15" s="16">
        <v>5</v>
      </c>
      <c r="D15" s="6">
        <v>0.25</v>
      </c>
      <c r="E15" s="7">
        <v>8</v>
      </c>
      <c r="F15" s="8"/>
      <c r="G15" s="41" t="str">
        <f t="shared" si="1"/>
        <v>ok</v>
      </c>
      <c r="H15" s="42">
        <f t="shared" si="0"/>
        <v>0</v>
      </c>
    </row>
    <row r="16" spans="1:8" x14ac:dyDescent="0.25">
      <c r="A16" s="3">
        <v>9000372</v>
      </c>
      <c r="B16" s="4" t="s">
        <v>23</v>
      </c>
      <c r="C16" s="5">
        <v>8.5</v>
      </c>
      <c r="D16" s="6">
        <v>0.25</v>
      </c>
      <c r="E16" s="7">
        <v>8</v>
      </c>
      <c r="F16" s="8"/>
      <c r="G16" s="41" t="str">
        <f t="shared" si="1"/>
        <v>ok</v>
      </c>
      <c r="H16" s="42">
        <f t="shared" si="0"/>
        <v>0</v>
      </c>
    </row>
    <row r="17" spans="1:8" x14ac:dyDescent="0.25">
      <c r="A17" s="3">
        <v>9080219</v>
      </c>
      <c r="B17" s="4" t="s">
        <v>24</v>
      </c>
      <c r="C17" s="16">
        <v>24.8</v>
      </c>
      <c r="D17" s="6">
        <v>0.25</v>
      </c>
      <c r="E17" s="7">
        <v>10</v>
      </c>
      <c r="F17" s="8"/>
      <c r="G17" s="41" t="str">
        <f t="shared" si="1"/>
        <v>ok</v>
      </c>
      <c r="H17" s="42">
        <f t="shared" si="0"/>
        <v>0</v>
      </c>
    </row>
    <row r="18" spans="1:8" x14ac:dyDescent="0.25">
      <c r="A18" s="3">
        <v>9080220</v>
      </c>
      <c r="B18" s="4" t="s">
        <v>25</v>
      </c>
      <c r="C18" s="16">
        <v>24.8</v>
      </c>
      <c r="D18" s="6">
        <v>0.25</v>
      </c>
      <c r="E18" s="7">
        <v>10</v>
      </c>
      <c r="F18" s="8"/>
      <c r="G18" s="41" t="str">
        <f t="shared" si="1"/>
        <v>ok</v>
      </c>
      <c r="H18" s="42">
        <f t="shared" si="0"/>
        <v>0</v>
      </c>
    </row>
    <row r="19" spans="1:8" x14ac:dyDescent="0.25">
      <c r="A19" s="3">
        <v>9080217</v>
      </c>
      <c r="B19" s="4" t="s">
        <v>26</v>
      </c>
      <c r="C19" s="16">
        <v>15</v>
      </c>
      <c r="D19" s="6">
        <v>0.25</v>
      </c>
      <c r="E19" s="7">
        <v>8</v>
      </c>
      <c r="F19" s="8"/>
      <c r="G19" s="41" t="str">
        <f t="shared" si="1"/>
        <v>ok</v>
      </c>
      <c r="H19" s="42">
        <f t="shared" si="0"/>
        <v>0</v>
      </c>
    </row>
    <row r="20" spans="1:8" x14ac:dyDescent="0.25">
      <c r="A20" s="3">
        <v>9080218</v>
      </c>
      <c r="B20" s="4" t="s">
        <v>27</v>
      </c>
      <c r="C20" s="16">
        <v>15</v>
      </c>
      <c r="D20" s="6">
        <v>0.25</v>
      </c>
      <c r="E20" s="7">
        <v>8</v>
      </c>
      <c r="F20" s="8"/>
      <c r="G20" s="41" t="str">
        <f t="shared" si="1"/>
        <v>ok</v>
      </c>
      <c r="H20" s="42">
        <f t="shared" si="0"/>
        <v>0</v>
      </c>
    </row>
    <row r="21" spans="1:8" x14ac:dyDescent="0.25">
      <c r="A21" s="3">
        <v>9080232</v>
      </c>
      <c r="B21" s="4" t="s">
        <v>28</v>
      </c>
      <c r="C21" s="16">
        <v>17.8</v>
      </c>
      <c r="D21" s="6">
        <v>0.25</v>
      </c>
      <c r="E21" s="7">
        <v>6</v>
      </c>
      <c r="F21" s="8"/>
      <c r="G21" s="41" t="str">
        <f t="shared" si="1"/>
        <v>ok</v>
      </c>
      <c r="H21" s="42">
        <f t="shared" si="0"/>
        <v>0</v>
      </c>
    </row>
    <row r="22" spans="1:8" x14ac:dyDescent="0.25">
      <c r="A22" s="3">
        <v>9080233</v>
      </c>
      <c r="B22" s="4" t="s">
        <v>29</v>
      </c>
      <c r="C22" s="16">
        <v>17.8</v>
      </c>
      <c r="D22" s="6">
        <v>0.25</v>
      </c>
      <c r="E22" s="7">
        <v>6</v>
      </c>
      <c r="F22" s="8"/>
      <c r="G22" s="41" t="str">
        <f t="shared" si="1"/>
        <v>ok</v>
      </c>
      <c r="H22" s="42">
        <f t="shared" si="0"/>
        <v>0</v>
      </c>
    </row>
    <row r="23" spans="1:8" x14ac:dyDescent="0.25">
      <c r="A23" s="3">
        <v>9080234</v>
      </c>
      <c r="B23" s="4" t="s">
        <v>30</v>
      </c>
      <c r="C23" s="16">
        <v>47</v>
      </c>
      <c r="D23" s="6">
        <v>0.25</v>
      </c>
      <c r="E23" s="7">
        <v>1</v>
      </c>
      <c r="F23" s="8"/>
      <c r="G23" s="41" t="str">
        <f t="shared" si="1"/>
        <v>ok</v>
      </c>
      <c r="H23" s="42">
        <f t="shared" si="0"/>
        <v>0</v>
      </c>
    </row>
    <row r="24" spans="1:8" x14ac:dyDescent="0.25">
      <c r="A24" s="3">
        <v>9080235</v>
      </c>
      <c r="B24" s="4" t="s">
        <v>31</v>
      </c>
      <c r="C24" s="16">
        <v>47</v>
      </c>
      <c r="D24" s="6">
        <v>0.25</v>
      </c>
      <c r="E24" s="7">
        <v>1</v>
      </c>
      <c r="F24" s="8"/>
      <c r="G24" s="41" t="str">
        <f t="shared" si="1"/>
        <v>ok</v>
      </c>
      <c r="H24" s="42">
        <f t="shared" si="0"/>
        <v>0</v>
      </c>
    </row>
    <row r="25" spans="1:8" s="44" customFormat="1" x14ac:dyDescent="0.25">
      <c r="A25" s="9">
        <v>9080255</v>
      </c>
      <c r="B25" s="10" t="s">
        <v>32</v>
      </c>
      <c r="C25" s="17">
        <v>18.5</v>
      </c>
      <c r="D25" s="12">
        <v>0.25</v>
      </c>
      <c r="E25" s="13">
        <v>8</v>
      </c>
      <c r="F25" s="14"/>
      <c r="G25" s="43" t="str">
        <f t="shared" si="1"/>
        <v>ok</v>
      </c>
      <c r="H25" s="42">
        <f t="shared" si="0"/>
        <v>0</v>
      </c>
    </row>
    <row r="26" spans="1:8" x14ac:dyDescent="0.25">
      <c r="A26" s="3">
        <v>9080221</v>
      </c>
      <c r="B26" s="15" t="s">
        <v>33</v>
      </c>
      <c r="C26" s="16">
        <v>5.8</v>
      </c>
      <c r="D26" s="6">
        <v>0.2</v>
      </c>
      <c r="E26" s="7">
        <v>12</v>
      </c>
      <c r="F26" s="8"/>
      <c r="G26" s="41" t="str">
        <f t="shared" si="1"/>
        <v>ok</v>
      </c>
      <c r="H26" s="42">
        <f t="shared" si="0"/>
        <v>0</v>
      </c>
    </row>
    <row r="27" spans="1:8" s="44" customFormat="1" x14ac:dyDescent="0.25">
      <c r="A27" s="9">
        <v>9080253</v>
      </c>
      <c r="B27" s="10" t="s">
        <v>34</v>
      </c>
      <c r="C27" s="17">
        <v>5.8</v>
      </c>
      <c r="D27" s="12">
        <v>0.2</v>
      </c>
      <c r="E27" s="13">
        <v>12</v>
      </c>
      <c r="F27" s="14"/>
      <c r="G27" s="43" t="str">
        <f>IF(MOD(F27,E27)=0,"ok","controllare")</f>
        <v>ok</v>
      </c>
      <c r="H27" s="42">
        <f t="shared" si="0"/>
        <v>0</v>
      </c>
    </row>
    <row r="28" spans="1:8" x14ac:dyDescent="0.25">
      <c r="A28" s="3">
        <v>9080222</v>
      </c>
      <c r="B28" s="4" t="s">
        <v>35</v>
      </c>
      <c r="C28" s="16">
        <v>6.4</v>
      </c>
      <c r="D28" s="6">
        <v>0.2</v>
      </c>
      <c r="E28" s="7">
        <v>12</v>
      </c>
      <c r="F28" s="8"/>
      <c r="G28" s="41" t="str">
        <f t="shared" si="1"/>
        <v>ok</v>
      </c>
      <c r="H28" s="42">
        <f t="shared" si="0"/>
        <v>0</v>
      </c>
    </row>
    <row r="29" spans="1:8" x14ac:dyDescent="0.25">
      <c r="A29" s="3">
        <v>9080224</v>
      </c>
      <c r="B29" s="4" t="s">
        <v>36</v>
      </c>
      <c r="C29" s="16">
        <v>6.4</v>
      </c>
      <c r="D29" s="6">
        <v>0.2</v>
      </c>
      <c r="E29" s="7">
        <v>12</v>
      </c>
      <c r="F29" s="8"/>
      <c r="G29" s="41" t="str">
        <f t="shared" si="1"/>
        <v>ok</v>
      </c>
      <c r="H29" s="42">
        <f t="shared" si="0"/>
        <v>0</v>
      </c>
    </row>
    <row r="30" spans="1:8" s="44" customFormat="1" x14ac:dyDescent="0.25">
      <c r="A30" s="9">
        <v>9080252</v>
      </c>
      <c r="B30" s="10" t="s">
        <v>37</v>
      </c>
      <c r="C30" s="17">
        <v>6.4</v>
      </c>
      <c r="D30" s="12">
        <v>0.2</v>
      </c>
      <c r="E30" s="13">
        <v>12</v>
      </c>
      <c r="F30" s="14"/>
      <c r="G30" s="43" t="str">
        <f t="shared" si="1"/>
        <v>ok</v>
      </c>
      <c r="H30" s="42">
        <f t="shared" si="0"/>
        <v>0</v>
      </c>
    </row>
    <row r="31" spans="1:8" x14ac:dyDescent="0.25">
      <c r="A31" s="3">
        <v>9080245</v>
      </c>
      <c r="B31" s="15" t="s">
        <v>38</v>
      </c>
      <c r="C31" s="16">
        <v>9</v>
      </c>
      <c r="D31" s="6">
        <v>0.2</v>
      </c>
      <c r="E31" s="7">
        <v>12</v>
      </c>
      <c r="F31" s="8"/>
      <c r="G31" s="41" t="str">
        <f t="shared" si="1"/>
        <v>ok</v>
      </c>
      <c r="H31" s="42">
        <f t="shared" si="0"/>
        <v>0</v>
      </c>
    </row>
    <row r="32" spans="1:8" x14ac:dyDescent="0.25">
      <c r="A32" s="3">
        <v>9080246</v>
      </c>
      <c r="B32" s="15" t="s">
        <v>39</v>
      </c>
      <c r="C32" s="16">
        <v>9</v>
      </c>
      <c r="D32" s="6">
        <v>0.2</v>
      </c>
      <c r="E32" s="7">
        <v>12</v>
      </c>
      <c r="F32" s="8"/>
      <c r="G32" s="41" t="str">
        <f t="shared" si="1"/>
        <v>ok</v>
      </c>
      <c r="H32" s="42">
        <f t="shared" si="0"/>
        <v>0</v>
      </c>
    </row>
    <row r="33" spans="1:8" x14ac:dyDescent="0.25">
      <c r="A33" s="3">
        <v>9080247</v>
      </c>
      <c r="B33" s="15" t="s">
        <v>40</v>
      </c>
      <c r="C33" s="16">
        <v>15</v>
      </c>
      <c r="D33" s="6">
        <v>0.2</v>
      </c>
      <c r="E33" s="7">
        <v>12</v>
      </c>
      <c r="F33" s="8"/>
      <c r="G33" s="41" t="str">
        <f t="shared" si="1"/>
        <v>ok</v>
      </c>
      <c r="H33" s="42">
        <f t="shared" si="0"/>
        <v>0</v>
      </c>
    </row>
    <row r="34" spans="1:8" x14ac:dyDescent="0.25">
      <c r="A34" s="3">
        <v>9080248</v>
      </c>
      <c r="B34" s="15" t="s">
        <v>41</v>
      </c>
      <c r="C34" s="16">
        <v>15</v>
      </c>
      <c r="D34" s="6">
        <v>0.2</v>
      </c>
      <c r="E34" s="7">
        <v>12</v>
      </c>
      <c r="F34" s="8"/>
      <c r="G34" s="41" t="str">
        <f t="shared" si="1"/>
        <v>ok</v>
      </c>
      <c r="H34" s="42">
        <f t="shared" si="0"/>
        <v>0</v>
      </c>
    </row>
    <row r="35" spans="1:8" s="44" customFormat="1" x14ac:dyDescent="0.25">
      <c r="A35" s="9">
        <v>9080254</v>
      </c>
      <c r="B35" s="18" t="s">
        <v>42</v>
      </c>
      <c r="C35" s="17">
        <v>17</v>
      </c>
      <c r="D35" s="12">
        <v>0.2</v>
      </c>
      <c r="E35" s="13">
        <v>12</v>
      </c>
      <c r="F35" s="14"/>
      <c r="G35" s="43" t="str">
        <f t="shared" si="1"/>
        <v>ok</v>
      </c>
      <c r="H35" s="42">
        <f t="shared" si="0"/>
        <v>0</v>
      </c>
    </row>
    <row r="36" spans="1:8" x14ac:dyDescent="0.25">
      <c r="A36" s="3">
        <v>9080236</v>
      </c>
      <c r="B36" s="15" t="s">
        <v>43</v>
      </c>
      <c r="C36" s="16">
        <v>12</v>
      </c>
      <c r="D36" s="6">
        <v>0.2</v>
      </c>
      <c r="E36" s="7">
        <v>12</v>
      </c>
      <c r="F36" s="8"/>
      <c r="G36" s="45" t="str">
        <f t="shared" si="1"/>
        <v>ok</v>
      </c>
      <c r="H36" s="42">
        <f t="shared" si="0"/>
        <v>0</v>
      </c>
    </row>
    <row r="37" spans="1:8" x14ac:dyDescent="0.25">
      <c r="A37" s="3">
        <v>9080237</v>
      </c>
      <c r="B37" s="15" t="s">
        <v>44</v>
      </c>
      <c r="C37" s="16">
        <v>12</v>
      </c>
      <c r="D37" s="6">
        <v>0.2</v>
      </c>
      <c r="E37" s="7">
        <v>12</v>
      </c>
      <c r="F37" s="8"/>
      <c r="G37" s="45" t="str">
        <f t="shared" si="1"/>
        <v>ok</v>
      </c>
      <c r="H37" s="42">
        <f t="shared" si="0"/>
        <v>0</v>
      </c>
    </row>
    <row r="38" spans="1:8" s="44" customFormat="1" x14ac:dyDescent="0.25">
      <c r="A38" s="9">
        <v>9080251</v>
      </c>
      <c r="B38" s="10" t="s">
        <v>45</v>
      </c>
      <c r="C38" s="17">
        <v>17</v>
      </c>
      <c r="D38" s="12">
        <v>0.2</v>
      </c>
      <c r="E38" s="13">
        <v>12</v>
      </c>
      <c r="F38" s="14"/>
      <c r="G38" s="43" t="str">
        <f t="shared" si="1"/>
        <v>ok</v>
      </c>
      <c r="H38" s="42">
        <f t="shared" si="0"/>
        <v>0</v>
      </c>
    </row>
    <row r="39" spans="1:8" x14ac:dyDescent="0.25">
      <c r="A39" s="19">
        <v>9300280</v>
      </c>
      <c r="B39" s="20" t="s">
        <v>46</v>
      </c>
      <c r="C39" s="21">
        <v>31</v>
      </c>
      <c r="D39" s="22">
        <v>0.25</v>
      </c>
      <c r="E39" s="23">
        <v>1</v>
      </c>
      <c r="F39" s="24"/>
      <c r="G39" s="46" t="str">
        <f t="shared" si="1"/>
        <v>ok</v>
      </c>
      <c r="H39" s="42">
        <f t="shared" si="0"/>
        <v>0</v>
      </c>
    </row>
    <row r="40" spans="1:8" x14ac:dyDescent="0.25">
      <c r="A40" s="3">
        <v>9300295</v>
      </c>
      <c r="B40" s="15" t="s">
        <v>47</v>
      </c>
      <c r="C40" s="16">
        <v>49</v>
      </c>
      <c r="D40" s="6">
        <v>0.25</v>
      </c>
      <c r="E40" s="7">
        <v>1</v>
      </c>
      <c r="F40" s="8"/>
      <c r="G40" s="41" t="str">
        <f t="shared" si="1"/>
        <v>ok</v>
      </c>
      <c r="H40" s="42">
        <f t="shared" si="0"/>
        <v>0</v>
      </c>
    </row>
    <row r="41" spans="1:8" s="47" customFormat="1" x14ac:dyDescent="0.25">
      <c r="A41" s="25">
        <v>9300273</v>
      </c>
      <c r="B41" s="26" t="s">
        <v>48</v>
      </c>
      <c r="C41" s="27">
        <v>22.5</v>
      </c>
      <c r="D41" s="6">
        <v>0.25</v>
      </c>
      <c r="E41" s="7">
        <v>1</v>
      </c>
      <c r="F41" s="8"/>
      <c r="G41" s="41" t="str">
        <f>IF(MOD(F41,E41)=0,"ok","controllare")</f>
        <v>ok</v>
      </c>
      <c r="H41" s="42">
        <f t="shared" si="0"/>
        <v>0</v>
      </c>
    </row>
    <row r="42" spans="1:8" s="44" customFormat="1" x14ac:dyDescent="0.25">
      <c r="A42" s="9">
        <v>9300300</v>
      </c>
      <c r="B42" s="10" t="s">
        <v>49</v>
      </c>
      <c r="C42" s="17">
        <v>22.5</v>
      </c>
      <c r="D42" s="12">
        <v>0.25</v>
      </c>
      <c r="E42" s="13">
        <v>1</v>
      </c>
      <c r="F42" s="14"/>
      <c r="G42" s="43" t="str">
        <f>IF(MOD(F42,E42)=0,"ok","controllare")</f>
        <v>ok</v>
      </c>
      <c r="H42" s="42">
        <f t="shared" si="0"/>
        <v>0</v>
      </c>
    </row>
    <row r="43" spans="1:8" s="47" customFormat="1" x14ac:dyDescent="0.25">
      <c r="A43" s="25">
        <v>9300275</v>
      </c>
      <c r="B43" s="26" t="s">
        <v>50</v>
      </c>
      <c r="C43" s="27">
        <v>22.5</v>
      </c>
      <c r="D43" s="6">
        <v>0.25</v>
      </c>
      <c r="E43" s="7">
        <v>1</v>
      </c>
      <c r="F43" s="8"/>
      <c r="G43" s="41" t="str">
        <f>IF(MOD(F43,E43)=0,"ok","controllare")</f>
        <v>ok</v>
      </c>
      <c r="H43" s="42">
        <f t="shared" si="0"/>
        <v>0</v>
      </c>
    </row>
    <row r="44" spans="1:8" s="44" customFormat="1" x14ac:dyDescent="0.25">
      <c r="A44" s="9">
        <v>9300301</v>
      </c>
      <c r="B44" s="10" t="s">
        <v>51</v>
      </c>
      <c r="C44" s="17">
        <v>24.5</v>
      </c>
      <c r="D44" s="12">
        <v>0.25</v>
      </c>
      <c r="E44" s="13">
        <v>1</v>
      </c>
      <c r="F44" s="14"/>
      <c r="G44" s="43" t="str">
        <f>IF(MOD(F44,E44)=0,"ok","controllare")</f>
        <v>ok</v>
      </c>
      <c r="H44" s="42">
        <f t="shared" si="0"/>
        <v>0</v>
      </c>
    </row>
    <row r="45" spans="1:8" s="44" customFormat="1" x14ac:dyDescent="0.25">
      <c r="A45" s="9">
        <v>9300302</v>
      </c>
      <c r="B45" s="10" t="s">
        <v>52</v>
      </c>
      <c r="C45" s="17">
        <v>24.5</v>
      </c>
      <c r="D45" s="12">
        <v>0.25</v>
      </c>
      <c r="E45" s="13">
        <v>1</v>
      </c>
      <c r="F45" s="14"/>
      <c r="G45" s="43" t="str">
        <f>IF(MOD(F45,E45)=0,"ok","controllare")</f>
        <v>ok</v>
      </c>
      <c r="H45" s="42">
        <f t="shared" si="0"/>
        <v>0</v>
      </c>
    </row>
    <row r="46" spans="1:8" s="47" customFormat="1" x14ac:dyDescent="0.25">
      <c r="A46" s="25">
        <v>9140062</v>
      </c>
      <c r="B46" s="26" t="s">
        <v>53</v>
      </c>
      <c r="C46" s="27">
        <v>43</v>
      </c>
      <c r="D46" s="28">
        <v>0.25</v>
      </c>
      <c r="E46" s="29">
        <v>1</v>
      </c>
      <c r="F46" s="8"/>
      <c r="G46" s="48" t="str">
        <f t="shared" si="1"/>
        <v>ok</v>
      </c>
      <c r="H46" s="42">
        <f t="shared" si="0"/>
        <v>0</v>
      </c>
    </row>
    <row r="47" spans="1:8" s="47" customFormat="1" x14ac:dyDescent="0.25">
      <c r="A47" s="25">
        <v>9140029</v>
      </c>
      <c r="B47" s="26" t="s">
        <v>54</v>
      </c>
      <c r="C47" s="27">
        <f>9.5*4</f>
        <v>38</v>
      </c>
      <c r="D47" s="28">
        <v>0.25</v>
      </c>
      <c r="E47" s="29">
        <v>1</v>
      </c>
      <c r="F47" s="8"/>
      <c r="G47" s="48" t="str">
        <f t="shared" si="1"/>
        <v>ok</v>
      </c>
      <c r="H47" s="42">
        <f t="shared" si="0"/>
        <v>0</v>
      </c>
    </row>
    <row r="48" spans="1:8" x14ac:dyDescent="0.25">
      <c r="A48" s="3">
        <v>9300278</v>
      </c>
      <c r="B48" s="4" t="s">
        <v>55</v>
      </c>
      <c r="C48" s="16">
        <f>7.9*3</f>
        <v>23.700000000000003</v>
      </c>
      <c r="D48" s="6">
        <v>0.25</v>
      </c>
      <c r="E48" s="7">
        <v>1</v>
      </c>
      <c r="F48" s="8"/>
      <c r="G48" s="41" t="str">
        <f t="shared" si="1"/>
        <v>ok</v>
      </c>
      <c r="H48" s="42">
        <f t="shared" si="0"/>
        <v>0</v>
      </c>
    </row>
    <row r="49" spans="1:8" x14ac:dyDescent="0.25">
      <c r="A49" s="3">
        <v>9300202</v>
      </c>
      <c r="B49" s="15" t="s">
        <v>56</v>
      </c>
      <c r="C49" s="16">
        <f>5.5*12</f>
        <v>66</v>
      </c>
      <c r="D49" s="6">
        <v>0.25</v>
      </c>
      <c r="E49" s="7">
        <v>1</v>
      </c>
      <c r="F49" s="8"/>
      <c r="G49" s="41" t="str">
        <f t="shared" si="1"/>
        <v>ok</v>
      </c>
      <c r="H49" s="42">
        <f t="shared" si="0"/>
        <v>0</v>
      </c>
    </row>
    <row r="50" spans="1:8" x14ac:dyDescent="0.25">
      <c r="A50" s="3">
        <v>9140026</v>
      </c>
      <c r="B50" s="30" t="s">
        <v>57</v>
      </c>
      <c r="C50" s="16">
        <f>6.5*8</f>
        <v>52</v>
      </c>
      <c r="D50" s="6">
        <v>0.25</v>
      </c>
      <c r="E50" s="7">
        <v>1</v>
      </c>
      <c r="F50" s="8"/>
      <c r="G50" s="41" t="str">
        <f t="shared" si="1"/>
        <v>ok</v>
      </c>
      <c r="H50" s="42">
        <f t="shared" si="0"/>
        <v>0</v>
      </c>
    </row>
    <row r="51" spans="1:8" x14ac:dyDescent="0.25">
      <c r="A51" s="3">
        <v>9140008</v>
      </c>
      <c r="B51" s="30" t="s">
        <v>58</v>
      </c>
      <c r="C51" s="16">
        <f>4*(7.5+5.9)</f>
        <v>53.6</v>
      </c>
      <c r="D51" s="6">
        <v>0.25</v>
      </c>
      <c r="E51" s="7">
        <v>1</v>
      </c>
      <c r="F51" s="8"/>
      <c r="G51" s="41" t="str">
        <f t="shared" si="1"/>
        <v>ok</v>
      </c>
      <c r="H51" s="42">
        <f t="shared" si="0"/>
        <v>0</v>
      </c>
    </row>
    <row r="52" spans="1:8" x14ac:dyDescent="0.25">
      <c r="A52" s="3">
        <v>9140014</v>
      </c>
      <c r="B52" s="30" t="s">
        <v>59</v>
      </c>
      <c r="C52" s="16">
        <f>4.4*8</f>
        <v>35.200000000000003</v>
      </c>
      <c r="D52" s="6">
        <v>0.25</v>
      </c>
      <c r="E52" s="7">
        <v>1</v>
      </c>
      <c r="F52" s="8"/>
      <c r="G52" s="41" t="str">
        <f>IF(MOD(F52,E52)=0,"ok","controllare")</f>
        <v>ok</v>
      </c>
      <c r="H52" s="42">
        <f t="shared" si="0"/>
        <v>0</v>
      </c>
    </row>
    <row r="53" spans="1:8" x14ac:dyDescent="0.25">
      <c r="A53" s="3">
        <v>9300279</v>
      </c>
      <c r="B53" s="4" t="s">
        <v>60</v>
      </c>
      <c r="C53" s="16">
        <f>8.2*4</f>
        <v>32.799999999999997</v>
      </c>
      <c r="D53" s="6">
        <v>0.25</v>
      </c>
      <c r="E53" s="7">
        <v>1</v>
      </c>
      <c r="F53" s="8"/>
      <c r="G53" s="41" t="str">
        <f>IF(MOD(F53,E53)=0,"ok","controllare")</f>
        <v>ok</v>
      </c>
      <c r="H53" s="42">
        <f t="shared" si="0"/>
        <v>0</v>
      </c>
    </row>
    <row r="54" spans="1:8" s="44" customFormat="1" x14ac:dyDescent="0.25">
      <c r="A54" s="9">
        <v>9300303</v>
      </c>
      <c r="B54" s="10" t="s">
        <v>61</v>
      </c>
      <c r="C54" s="17">
        <v>16</v>
      </c>
      <c r="D54" s="12">
        <v>0.25</v>
      </c>
      <c r="E54" s="13">
        <v>4</v>
      </c>
      <c r="F54" s="14"/>
      <c r="G54" s="43" t="str">
        <f>IF(MOD(F54,E54)=0,"ok","controllare")</f>
        <v>ok</v>
      </c>
      <c r="H54" s="42">
        <f t="shared" si="0"/>
        <v>0</v>
      </c>
    </row>
    <row r="55" spans="1:8" s="44" customFormat="1" x14ac:dyDescent="0.25">
      <c r="A55" s="9">
        <v>9300304</v>
      </c>
      <c r="B55" s="10" t="s">
        <v>62</v>
      </c>
      <c r="C55" s="17">
        <v>16</v>
      </c>
      <c r="D55" s="12">
        <v>0.25</v>
      </c>
      <c r="E55" s="13">
        <v>4</v>
      </c>
      <c r="F55" s="14"/>
      <c r="G55" s="43" t="str">
        <f>IF(MOD(F55,E55)=0,"ok","controllare")</f>
        <v>ok</v>
      </c>
      <c r="H55" s="42">
        <f t="shared" si="0"/>
        <v>0</v>
      </c>
    </row>
  </sheetData>
  <sheetProtection algorithmName="SHA-512" hashValue="TZTUz1utfI7/PrA6wVDJD+9ykkVnKVfGlwtfhdEOGOBOuTu+6N30voDpATGmpK50vJVadXK9cistcC5R2tSHfA==" saltValue="6FsqNpFa71wC4lQM95BSuw==" spinCount="100000" sheet="1"/>
  <autoFilter ref="A4:H55"/>
  <pageMargins left="0.47916666666666669" right="0.4375" top="0.33333333333333331" bottom="0.4375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29" workbookViewId="0">
      <selection activeCell="B5" sqref="B5:B55"/>
    </sheetView>
  </sheetViews>
  <sheetFormatPr defaultRowHeight="15" x14ac:dyDescent="0.25"/>
  <cols>
    <col min="2" max="2" width="22.85546875" bestFit="1" customWidth="1"/>
    <col min="3" max="4" width="65.140625" bestFit="1" customWidth="1"/>
  </cols>
  <sheetData>
    <row r="1" spans="1:14" x14ac:dyDescent="0.25">
      <c r="A1" t="s">
        <v>63</v>
      </c>
    </row>
    <row r="2" spans="1:14" ht="31.5" customHeight="1" x14ac:dyDescent="0.25">
      <c r="A2" s="31" t="s">
        <v>64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4" spans="1:14" x14ac:dyDescent="0.25">
      <c r="A4" t="s">
        <v>65</v>
      </c>
      <c r="B4" t="s">
        <v>66</v>
      </c>
    </row>
    <row r="5" spans="1:14" x14ac:dyDescent="0.25">
      <c r="A5" t="str">
        <f>IF('MODULO ORDINE'!F5&gt;0,"X","")</f>
        <v/>
      </c>
      <c r="B5" t="str">
        <f>"HUBEQ"&amp;'MODULO ORDINE'!A5&amp;";"&amp;'MODULO ORDINE'!F5</f>
        <v>HUBEQ9000315;</v>
      </c>
    </row>
    <row r="6" spans="1:14" x14ac:dyDescent="0.25">
      <c r="A6" t="str">
        <f>IF('MODULO ORDINE'!F6&gt;0,"X","")</f>
        <v/>
      </c>
      <c r="B6" t="str">
        <f>"HUBEQ"&amp;'MODULO ORDINE'!A6&amp;";"&amp;'MODULO ORDINE'!F6</f>
        <v>HUBEQ9000359;</v>
      </c>
    </row>
    <row r="7" spans="1:14" x14ac:dyDescent="0.25">
      <c r="A7" t="str">
        <f>IF('MODULO ORDINE'!F7&gt;0,"X","")</f>
        <v/>
      </c>
      <c r="B7" t="str">
        <f>"HUBEQ"&amp;'MODULO ORDINE'!A7&amp;";"&amp;'MODULO ORDINE'!F7</f>
        <v>HUBEQ9000393;</v>
      </c>
    </row>
    <row r="8" spans="1:14" x14ac:dyDescent="0.25">
      <c r="A8" t="str">
        <f>IF('MODULO ORDINE'!F8&gt;0,"X","")</f>
        <v/>
      </c>
      <c r="B8" t="str">
        <f>"HUBEQ"&amp;'MODULO ORDINE'!A8&amp;";"&amp;'MODULO ORDINE'!F8</f>
        <v>HUBEQ9000394;</v>
      </c>
    </row>
    <row r="9" spans="1:14" x14ac:dyDescent="0.25">
      <c r="A9" t="str">
        <f>IF('MODULO ORDINE'!F9&gt;0,"X","")</f>
        <v/>
      </c>
      <c r="B9" t="str">
        <f>"HUBEQ"&amp;'MODULO ORDINE'!A9&amp;";"&amp;'MODULO ORDINE'!F9</f>
        <v>HUBEQ9000318;</v>
      </c>
    </row>
    <row r="10" spans="1:14" x14ac:dyDescent="0.25">
      <c r="A10" t="str">
        <f>IF('MODULO ORDINE'!F10&gt;0,"X","")</f>
        <v/>
      </c>
      <c r="B10" t="str">
        <f>"HUBEQ"&amp;'MODULO ORDINE'!A10&amp;";"&amp;'MODULO ORDINE'!F10</f>
        <v>HUBEQ9180208;</v>
      </c>
    </row>
    <row r="11" spans="1:14" x14ac:dyDescent="0.25">
      <c r="A11" t="str">
        <f>IF('MODULO ORDINE'!F11&gt;0,"X","")</f>
        <v/>
      </c>
      <c r="B11" t="str">
        <f>"HUBEQ"&amp;'MODULO ORDINE'!A11&amp;";"&amp;'MODULO ORDINE'!F11</f>
        <v>HUBEQ9170240;</v>
      </c>
    </row>
    <row r="12" spans="1:14" x14ac:dyDescent="0.25">
      <c r="A12" t="str">
        <f>IF('MODULO ORDINE'!F12&gt;0,"X","")</f>
        <v/>
      </c>
      <c r="B12" t="str">
        <f>"HUBEQ"&amp;'MODULO ORDINE'!A12&amp;";"&amp;'MODULO ORDINE'!F12</f>
        <v>HUBEQ9170247;</v>
      </c>
    </row>
    <row r="13" spans="1:14" x14ac:dyDescent="0.25">
      <c r="A13" t="str">
        <f>IF('MODULO ORDINE'!F13&gt;0,"X","")</f>
        <v/>
      </c>
      <c r="B13" t="str">
        <f>"HUBEQ"&amp;'MODULO ORDINE'!A13&amp;";"&amp;'MODULO ORDINE'!F13</f>
        <v>HUBEQ9000395;</v>
      </c>
    </row>
    <row r="14" spans="1:14" x14ac:dyDescent="0.25">
      <c r="A14" t="str">
        <f>IF('MODULO ORDINE'!F14&gt;0,"X","")</f>
        <v/>
      </c>
      <c r="B14" t="str">
        <f>"HUBEQ"&amp;'MODULO ORDINE'!A14&amp;";"&amp;'MODULO ORDINE'!F14</f>
        <v>HUBEQ9000396;</v>
      </c>
    </row>
    <row r="15" spans="1:14" x14ac:dyDescent="0.25">
      <c r="A15" t="str">
        <f>IF('MODULO ORDINE'!F15&gt;0,"X","")</f>
        <v/>
      </c>
      <c r="B15" t="str">
        <f>"HUBEQ"&amp;'MODULO ORDINE'!A15&amp;";"&amp;'MODULO ORDINE'!F15</f>
        <v>HUBEQ9000256;</v>
      </c>
    </row>
    <row r="16" spans="1:14" x14ac:dyDescent="0.25">
      <c r="A16" t="str">
        <f>IF('MODULO ORDINE'!F16&gt;0,"X","")</f>
        <v/>
      </c>
      <c r="B16" t="str">
        <f>"HUBEQ"&amp;'MODULO ORDINE'!A16&amp;";"&amp;'MODULO ORDINE'!F16</f>
        <v>HUBEQ9000372;</v>
      </c>
    </row>
    <row r="17" spans="1:2" x14ac:dyDescent="0.25">
      <c r="A17" t="str">
        <f>IF('MODULO ORDINE'!F17&gt;0,"X","")</f>
        <v/>
      </c>
      <c r="B17" t="str">
        <f>"HUBEQ"&amp;'MODULO ORDINE'!A17&amp;";"&amp;'MODULO ORDINE'!F17</f>
        <v>HUBEQ9080219;</v>
      </c>
    </row>
    <row r="18" spans="1:2" x14ac:dyDescent="0.25">
      <c r="A18" t="str">
        <f>IF('MODULO ORDINE'!F18&gt;0,"X","")</f>
        <v/>
      </c>
      <c r="B18" t="str">
        <f>"HUBEQ"&amp;'MODULO ORDINE'!A18&amp;";"&amp;'MODULO ORDINE'!F18</f>
        <v>HUBEQ9080220;</v>
      </c>
    </row>
    <row r="19" spans="1:2" x14ac:dyDescent="0.25">
      <c r="A19" t="str">
        <f>IF('MODULO ORDINE'!F19&gt;0,"X","")</f>
        <v/>
      </c>
      <c r="B19" t="str">
        <f>"HUBEQ"&amp;'MODULO ORDINE'!A19&amp;";"&amp;'MODULO ORDINE'!F19</f>
        <v>HUBEQ9080217;</v>
      </c>
    </row>
    <row r="20" spans="1:2" x14ac:dyDescent="0.25">
      <c r="A20" t="str">
        <f>IF('MODULO ORDINE'!F20&gt;0,"X","")</f>
        <v/>
      </c>
      <c r="B20" t="str">
        <f>"HUBEQ"&amp;'MODULO ORDINE'!A20&amp;";"&amp;'MODULO ORDINE'!F20</f>
        <v>HUBEQ9080218;</v>
      </c>
    </row>
    <row r="21" spans="1:2" x14ac:dyDescent="0.25">
      <c r="A21" t="str">
        <f>IF('MODULO ORDINE'!F21&gt;0,"X","")</f>
        <v/>
      </c>
      <c r="B21" t="str">
        <f>"HUBEQ"&amp;'MODULO ORDINE'!A21&amp;";"&amp;'MODULO ORDINE'!F21</f>
        <v>HUBEQ9080232;</v>
      </c>
    </row>
    <row r="22" spans="1:2" x14ac:dyDescent="0.25">
      <c r="A22" t="str">
        <f>IF('MODULO ORDINE'!F22&gt;0,"X","")</f>
        <v/>
      </c>
      <c r="B22" t="str">
        <f>"HUBEQ"&amp;'MODULO ORDINE'!A22&amp;";"&amp;'MODULO ORDINE'!F22</f>
        <v>HUBEQ9080233;</v>
      </c>
    </row>
    <row r="23" spans="1:2" x14ac:dyDescent="0.25">
      <c r="A23" t="str">
        <f>IF('MODULO ORDINE'!F23&gt;0,"X","")</f>
        <v/>
      </c>
      <c r="B23" t="str">
        <f>"HUBEQ"&amp;'MODULO ORDINE'!A23&amp;";"&amp;'MODULO ORDINE'!F23</f>
        <v>HUBEQ9080234;</v>
      </c>
    </row>
    <row r="24" spans="1:2" x14ac:dyDescent="0.25">
      <c r="A24" t="str">
        <f>IF('MODULO ORDINE'!F24&gt;0,"X","")</f>
        <v/>
      </c>
      <c r="B24" t="str">
        <f>"HUBEQ"&amp;'MODULO ORDINE'!A24&amp;";"&amp;'MODULO ORDINE'!F24</f>
        <v>HUBEQ9080235;</v>
      </c>
    </row>
    <row r="25" spans="1:2" x14ac:dyDescent="0.25">
      <c r="A25" t="str">
        <f>IF('MODULO ORDINE'!F25&gt;0,"X","")</f>
        <v/>
      </c>
      <c r="B25" t="str">
        <f>"HUBEQ"&amp;'MODULO ORDINE'!A25&amp;";"&amp;'MODULO ORDINE'!F25</f>
        <v>HUBEQ9080255;</v>
      </c>
    </row>
    <row r="26" spans="1:2" x14ac:dyDescent="0.25">
      <c r="A26" t="str">
        <f>IF('MODULO ORDINE'!F26&gt;0,"X","")</f>
        <v/>
      </c>
      <c r="B26" t="str">
        <f>"HUBEQ"&amp;'MODULO ORDINE'!A26&amp;";"&amp;'MODULO ORDINE'!F26</f>
        <v>HUBEQ9080221;</v>
      </c>
    </row>
    <row r="27" spans="1:2" x14ac:dyDescent="0.25">
      <c r="A27" t="str">
        <f>IF('MODULO ORDINE'!F27&gt;0,"X","")</f>
        <v/>
      </c>
      <c r="B27" t="str">
        <f>"HUBEQ"&amp;'MODULO ORDINE'!A27&amp;";"&amp;'MODULO ORDINE'!F27</f>
        <v>HUBEQ9080253;</v>
      </c>
    </row>
    <row r="28" spans="1:2" x14ac:dyDescent="0.25">
      <c r="A28" t="str">
        <f>IF('MODULO ORDINE'!F28&gt;0,"X","")</f>
        <v/>
      </c>
      <c r="B28" t="str">
        <f>"HUBEQ"&amp;'MODULO ORDINE'!A28&amp;";"&amp;'MODULO ORDINE'!F28</f>
        <v>HUBEQ9080222;</v>
      </c>
    </row>
    <row r="29" spans="1:2" x14ac:dyDescent="0.25">
      <c r="A29" t="str">
        <f>IF('MODULO ORDINE'!F29&gt;0,"X","")</f>
        <v/>
      </c>
      <c r="B29" t="str">
        <f>"HUBEQ"&amp;'MODULO ORDINE'!A29&amp;";"&amp;'MODULO ORDINE'!F29</f>
        <v>HUBEQ9080224;</v>
      </c>
    </row>
    <row r="30" spans="1:2" x14ac:dyDescent="0.25">
      <c r="A30" t="str">
        <f>IF('MODULO ORDINE'!F30&gt;0,"X","")</f>
        <v/>
      </c>
      <c r="B30" t="str">
        <f>"HUBEQ"&amp;'MODULO ORDINE'!A30&amp;";"&amp;'MODULO ORDINE'!F30</f>
        <v>HUBEQ9080252;</v>
      </c>
    </row>
    <row r="31" spans="1:2" x14ac:dyDescent="0.25">
      <c r="A31" t="str">
        <f>IF('MODULO ORDINE'!F31&gt;0,"X","")</f>
        <v/>
      </c>
      <c r="B31" t="str">
        <f>"HUBEQ"&amp;'MODULO ORDINE'!A31&amp;";"&amp;'MODULO ORDINE'!F31</f>
        <v>HUBEQ9080245;</v>
      </c>
    </row>
    <row r="32" spans="1:2" x14ac:dyDescent="0.25">
      <c r="A32" t="str">
        <f>IF('MODULO ORDINE'!F32&gt;0,"X","")</f>
        <v/>
      </c>
      <c r="B32" t="str">
        <f>"HUBEQ"&amp;'MODULO ORDINE'!A32&amp;";"&amp;'MODULO ORDINE'!F32</f>
        <v>HUBEQ9080246;</v>
      </c>
    </row>
    <row r="33" spans="1:2" x14ac:dyDescent="0.25">
      <c r="A33" t="str">
        <f>IF('MODULO ORDINE'!F33&gt;0,"X","")</f>
        <v/>
      </c>
      <c r="B33" t="str">
        <f>"HUBEQ"&amp;'MODULO ORDINE'!A33&amp;";"&amp;'MODULO ORDINE'!F33</f>
        <v>HUBEQ9080247;</v>
      </c>
    </row>
    <row r="34" spans="1:2" x14ac:dyDescent="0.25">
      <c r="A34" t="str">
        <f>IF('MODULO ORDINE'!F34&gt;0,"X","")</f>
        <v/>
      </c>
      <c r="B34" t="str">
        <f>"HUBEQ"&amp;'MODULO ORDINE'!A34&amp;";"&amp;'MODULO ORDINE'!F34</f>
        <v>HUBEQ9080248;</v>
      </c>
    </row>
    <row r="35" spans="1:2" x14ac:dyDescent="0.25">
      <c r="A35" t="str">
        <f>IF('MODULO ORDINE'!F35&gt;0,"X","")</f>
        <v/>
      </c>
      <c r="B35" t="str">
        <f>"HUBEQ"&amp;'MODULO ORDINE'!A35&amp;";"&amp;'MODULO ORDINE'!F35</f>
        <v>HUBEQ9080254;</v>
      </c>
    </row>
    <row r="36" spans="1:2" x14ac:dyDescent="0.25">
      <c r="A36" t="str">
        <f>IF('MODULO ORDINE'!F36&gt;0,"X","")</f>
        <v/>
      </c>
      <c r="B36" t="str">
        <f>"HUBEQ"&amp;'MODULO ORDINE'!A36&amp;";"&amp;'MODULO ORDINE'!F36</f>
        <v>HUBEQ9080236;</v>
      </c>
    </row>
    <row r="37" spans="1:2" x14ac:dyDescent="0.25">
      <c r="A37" t="str">
        <f>IF('MODULO ORDINE'!F37&gt;0,"X","")</f>
        <v/>
      </c>
      <c r="B37" t="str">
        <f>"HUBEQ"&amp;'MODULO ORDINE'!A37&amp;";"&amp;'MODULO ORDINE'!F37</f>
        <v>HUBEQ9080237;</v>
      </c>
    </row>
    <row r="38" spans="1:2" x14ac:dyDescent="0.25">
      <c r="A38" t="str">
        <f>IF('MODULO ORDINE'!F38&gt;0,"X","")</f>
        <v/>
      </c>
      <c r="B38" t="str">
        <f>"HUBEQ"&amp;'MODULO ORDINE'!A38&amp;";"&amp;'MODULO ORDINE'!F38</f>
        <v>HUBEQ9080251;</v>
      </c>
    </row>
    <row r="39" spans="1:2" x14ac:dyDescent="0.25">
      <c r="A39" t="str">
        <f>IF('MODULO ORDINE'!F39&gt;0,"X","")</f>
        <v/>
      </c>
      <c r="B39" t="str">
        <f>"HUBEQ"&amp;'MODULO ORDINE'!A39&amp;";"&amp;'MODULO ORDINE'!F39</f>
        <v>HUBEQ9300280;</v>
      </c>
    </row>
    <row r="40" spans="1:2" x14ac:dyDescent="0.25">
      <c r="A40" t="str">
        <f>IF('MODULO ORDINE'!F40&gt;0,"X","")</f>
        <v/>
      </c>
      <c r="B40" t="str">
        <f>"HUBEQ"&amp;'MODULO ORDINE'!A40&amp;";"&amp;'MODULO ORDINE'!F40</f>
        <v>HUBEQ9300295;</v>
      </c>
    </row>
    <row r="41" spans="1:2" x14ac:dyDescent="0.25">
      <c r="A41" t="str">
        <f>IF('MODULO ORDINE'!F41&gt;0,"X","")</f>
        <v/>
      </c>
      <c r="B41" t="str">
        <f>"HUBEQ"&amp;'MODULO ORDINE'!A41&amp;";"&amp;'MODULO ORDINE'!F41</f>
        <v>HUBEQ9300273;</v>
      </c>
    </row>
    <row r="42" spans="1:2" x14ac:dyDescent="0.25">
      <c r="A42" t="str">
        <f>IF('MODULO ORDINE'!F42&gt;0,"X","")</f>
        <v/>
      </c>
      <c r="B42" t="str">
        <f>"HUBEQ"&amp;'MODULO ORDINE'!A42&amp;";"&amp;'MODULO ORDINE'!F42</f>
        <v>HUBEQ9300300;</v>
      </c>
    </row>
    <row r="43" spans="1:2" x14ac:dyDescent="0.25">
      <c r="A43" t="str">
        <f>IF('MODULO ORDINE'!F43&gt;0,"X","")</f>
        <v/>
      </c>
      <c r="B43" t="str">
        <f>"HUBEQ"&amp;'MODULO ORDINE'!A43&amp;";"&amp;'MODULO ORDINE'!F43</f>
        <v>HUBEQ9300275;</v>
      </c>
    </row>
    <row r="44" spans="1:2" x14ac:dyDescent="0.25">
      <c r="A44" t="str">
        <f>IF('MODULO ORDINE'!F44&gt;0,"X","")</f>
        <v/>
      </c>
      <c r="B44" t="str">
        <f>"HUBEQ"&amp;'MODULO ORDINE'!A44&amp;";"&amp;'MODULO ORDINE'!F44</f>
        <v>HUBEQ9300301;</v>
      </c>
    </row>
    <row r="45" spans="1:2" x14ac:dyDescent="0.25">
      <c r="A45" t="str">
        <f>IF('MODULO ORDINE'!F45&gt;0,"X","")</f>
        <v/>
      </c>
      <c r="B45" t="str">
        <f>"HUBEQ"&amp;'MODULO ORDINE'!A45&amp;";"&amp;'MODULO ORDINE'!F45</f>
        <v>HUBEQ9300302;</v>
      </c>
    </row>
    <row r="46" spans="1:2" x14ac:dyDescent="0.25">
      <c r="A46" t="str">
        <f>IF('MODULO ORDINE'!F46&gt;0,"X","")</f>
        <v/>
      </c>
      <c r="B46" t="str">
        <f>"HUBEQ"&amp;'MODULO ORDINE'!A46&amp;";"&amp;'MODULO ORDINE'!F46</f>
        <v>HUBEQ9140062;</v>
      </c>
    </row>
    <row r="47" spans="1:2" x14ac:dyDescent="0.25">
      <c r="A47" t="str">
        <f>IF('MODULO ORDINE'!F47&gt;0,"X","")</f>
        <v/>
      </c>
      <c r="B47" t="str">
        <f>"HUBEQ"&amp;'MODULO ORDINE'!A47&amp;";"&amp;'MODULO ORDINE'!F47</f>
        <v>HUBEQ9140029;</v>
      </c>
    </row>
    <row r="48" spans="1:2" x14ac:dyDescent="0.25">
      <c r="A48" t="str">
        <f>IF('MODULO ORDINE'!F48&gt;0,"X","")</f>
        <v/>
      </c>
      <c r="B48" t="str">
        <f>"HUBEQ"&amp;'MODULO ORDINE'!A48&amp;";"&amp;'MODULO ORDINE'!F48</f>
        <v>HUBEQ9300278;</v>
      </c>
    </row>
    <row r="49" spans="1:2" x14ac:dyDescent="0.25">
      <c r="A49" t="str">
        <f>IF('MODULO ORDINE'!F49&gt;0,"X","")</f>
        <v/>
      </c>
      <c r="B49" t="str">
        <f>"HUBEQ"&amp;'MODULO ORDINE'!A49&amp;";"&amp;'MODULO ORDINE'!F49</f>
        <v>HUBEQ9300202;</v>
      </c>
    </row>
    <row r="50" spans="1:2" x14ac:dyDescent="0.25">
      <c r="A50" t="str">
        <f>IF('MODULO ORDINE'!F50&gt;0,"X","")</f>
        <v/>
      </c>
      <c r="B50" t="str">
        <f>"HUBEQ"&amp;'MODULO ORDINE'!A50&amp;";"&amp;'MODULO ORDINE'!F50</f>
        <v>HUBEQ9140026;</v>
      </c>
    </row>
    <row r="51" spans="1:2" x14ac:dyDescent="0.25">
      <c r="A51" t="str">
        <f>IF('MODULO ORDINE'!F51&gt;0,"X","")</f>
        <v/>
      </c>
      <c r="B51" t="str">
        <f>"HUBEQ"&amp;'MODULO ORDINE'!A51&amp;";"&amp;'MODULO ORDINE'!F51</f>
        <v>HUBEQ9140008;</v>
      </c>
    </row>
    <row r="52" spans="1:2" x14ac:dyDescent="0.25">
      <c r="A52" t="str">
        <f>IF('MODULO ORDINE'!F52&gt;0,"X","")</f>
        <v/>
      </c>
      <c r="B52" t="str">
        <f>"HUBEQ"&amp;'MODULO ORDINE'!A52&amp;";"&amp;'MODULO ORDINE'!F52</f>
        <v>HUBEQ9140014;</v>
      </c>
    </row>
    <row r="53" spans="1:2" x14ac:dyDescent="0.25">
      <c r="A53" t="str">
        <f>IF('MODULO ORDINE'!F53&gt;0,"X","")</f>
        <v/>
      </c>
      <c r="B53" t="str">
        <f>"HUBEQ"&amp;'MODULO ORDINE'!A53&amp;";"&amp;'MODULO ORDINE'!F53</f>
        <v>HUBEQ9300279;</v>
      </c>
    </row>
    <row r="54" spans="1:2" x14ac:dyDescent="0.25">
      <c r="A54" t="str">
        <f>IF('MODULO ORDINE'!F54&gt;0,"X","")</f>
        <v/>
      </c>
      <c r="B54" t="str">
        <f>"HUBEQ"&amp;'MODULO ORDINE'!A54&amp;";"&amp;'MODULO ORDINE'!F54</f>
        <v>HUBEQ9300303;</v>
      </c>
    </row>
    <row r="55" spans="1:2" x14ac:dyDescent="0.25">
      <c r="A55" t="str">
        <f>IF('MODULO ORDINE'!F55&gt;0,"X","")</f>
        <v/>
      </c>
      <c r="B55" t="str">
        <f>"HUBEQ"&amp;'MODULO ORDINE'!A55&amp;";"&amp;'MODULO ORDINE'!F55</f>
        <v>HUBEQ9300304;</v>
      </c>
    </row>
  </sheetData>
  <autoFilter ref="A4:B37"/>
  <mergeCells count="1">
    <mergeCell ref="A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MODULO ORDINE</vt:lpstr>
      <vt:lpstr>PER INSERIMENTO SU DEMETRA</vt:lpstr>
      <vt:lpstr>'MODULO ORDINE'!Titoli_stampa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UT04</dc:creator>
  <cp:lastModifiedBy>UT04</cp:lastModifiedBy>
  <dcterms:created xsi:type="dcterms:W3CDTF">2025-01-15T10:36:16Z</dcterms:created>
  <dcterms:modified xsi:type="dcterms:W3CDTF">2025-01-15T10:40:23Z</dcterms:modified>
</cp:coreProperties>
</file>